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20" windowWidth="9690" windowHeight="7290" activeTab="2"/>
  </bookViews>
  <sheets>
    <sheet name="Bilan" sheetId="1" r:id="rId1"/>
    <sheet name="Résultats-BNR" sheetId="2" r:id="rId2"/>
    <sheet name="Données" sheetId="4" r:id="rId3"/>
  </sheets>
  <calcPr calcId="125725"/>
</workbook>
</file>

<file path=xl/calcChain.xml><?xml version="1.0" encoding="utf-8"?>
<calcChain xmlns="http://schemas.openxmlformats.org/spreadsheetml/2006/main">
  <c r="F32" i="1"/>
  <c r="D32"/>
  <c r="F26" i="2"/>
  <c r="D26"/>
  <c r="F27" i="1"/>
  <c r="D27"/>
  <c r="I22" i="4"/>
  <c r="H22"/>
  <c r="I21"/>
  <c r="H21"/>
  <c r="I19"/>
  <c r="H19"/>
  <c r="I20"/>
  <c r="H20"/>
  <c r="I18"/>
  <c r="H18"/>
  <c r="I17"/>
  <c r="H17"/>
  <c r="I16"/>
  <c r="H16"/>
  <c r="B9"/>
  <c r="C9"/>
  <c r="D9"/>
  <c r="E9"/>
</calcChain>
</file>

<file path=xl/sharedStrings.xml><?xml version="1.0" encoding="utf-8"?>
<sst xmlns="http://schemas.openxmlformats.org/spreadsheetml/2006/main" count="62" uniqueCount="55">
  <si>
    <t>Actif à court terme</t>
  </si>
  <si>
    <t>Immobilisations</t>
  </si>
  <si>
    <t>Moins amortissement cumulé</t>
  </si>
  <si>
    <t>Total de l'actif</t>
  </si>
  <si>
    <t>Passif à court terme</t>
  </si>
  <si>
    <t>Avoir des actionnaires</t>
  </si>
  <si>
    <t>Bénéfice non réparti</t>
  </si>
  <si>
    <t>Total du passif et de l'avoir</t>
  </si>
  <si>
    <t>Bilan</t>
  </si>
  <si>
    <t>Au 31 décembre</t>
  </si>
  <si>
    <t>Ventes</t>
  </si>
  <si>
    <t>Coût des ventes</t>
  </si>
  <si>
    <t>Bénéfice brut</t>
  </si>
  <si>
    <t>Frais de vente et d'administration</t>
  </si>
  <si>
    <t>Intérêts</t>
  </si>
  <si>
    <t>Bénéfice avant impôt</t>
  </si>
  <si>
    <t>Bénéfice net</t>
  </si>
  <si>
    <t>Pour l'exercice terminé le 31 décembre</t>
  </si>
  <si>
    <t>État des résultats</t>
  </si>
  <si>
    <t>Impôt sur le revenu (40%)</t>
  </si>
  <si>
    <t>Bénéfice non réparti au début</t>
  </si>
  <si>
    <t>Dividendes sur actions privilégiés</t>
  </si>
  <si>
    <t>Dividendes sur actions ordinaires</t>
  </si>
  <si>
    <t>Bénéfice non réparti à la fin</t>
  </si>
  <si>
    <t>État des bénéfices non répartis</t>
  </si>
  <si>
    <t>Total Passif</t>
  </si>
  <si>
    <t>Beaufix Ltée.</t>
  </si>
  <si>
    <t>Climatisation</t>
  </si>
  <si>
    <t>Chauffage</t>
  </si>
  <si>
    <t>Épurateurs</t>
  </si>
  <si>
    <t>Autres</t>
  </si>
  <si>
    <t>Trimestre1</t>
  </si>
  <si>
    <t>Trimestre2</t>
  </si>
  <si>
    <t>Trimestre3</t>
  </si>
  <si>
    <t>Trimestre4</t>
  </si>
  <si>
    <t>Dette à long terme (note 2)</t>
  </si>
  <si>
    <t>Stock de marchandises</t>
  </si>
  <si>
    <t>Autres actifs à court terme</t>
  </si>
  <si>
    <t>Capital actions (note 3)</t>
  </si>
  <si>
    <t>Ratios</t>
  </si>
  <si>
    <t>Marge brute</t>
  </si>
  <si>
    <t>Marge nette</t>
  </si>
  <si>
    <t>BPA</t>
  </si>
  <si>
    <t>Endettement</t>
  </si>
  <si>
    <t>Fond de roulement</t>
  </si>
  <si>
    <t>Rotation de l'actif</t>
  </si>
  <si>
    <t>Rotation des immobilisations</t>
  </si>
  <si>
    <t>-</t>
  </si>
  <si>
    <t>BeauFix ltée</t>
  </si>
  <si>
    <t>20x6</t>
  </si>
  <si>
    <t>20x5</t>
  </si>
  <si>
    <t>Actif</t>
  </si>
  <si>
    <t>Passif et avoir des actionnaires</t>
  </si>
  <si>
    <t>Industrie 20x6</t>
  </si>
  <si>
    <t>Ventes par gamme de produits - 20x6</t>
  </si>
</sst>
</file>

<file path=xl/styles.xml><?xml version="1.0" encoding="utf-8"?>
<styleSheet xmlns="http://schemas.openxmlformats.org/spreadsheetml/2006/main">
  <numFmts count="3">
    <numFmt numFmtId="164" formatCode="#,##0\ &quot;$&quot;"/>
    <numFmt numFmtId="165" formatCode="#,##0\ _$"/>
    <numFmt numFmtId="166" formatCode="#,##0.00\ &quot;$&quot;"/>
  </numFmts>
  <fonts count="1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164" fontId="0" fillId="0" borderId="0" xfId="0" applyNumberFormat="1"/>
    <xf numFmtId="164" fontId="0" fillId="0" borderId="1" xfId="0" applyNumberFormat="1" applyBorder="1"/>
    <xf numFmtId="165" fontId="0" fillId="0" borderId="0" xfId="0" applyNumberFormat="1"/>
    <xf numFmtId="165" fontId="0" fillId="0" borderId="2" xfId="0" applyNumberFormat="1" applyBorder="1"/>
    <xf numFmtId="0" fontId="2" fillId="0" borderId="0" xfId="0" applyFont="1"/>
    <xf numFmtId="0" fontId="3" fillId="0" borderId="0" xfId="0" applyFont="1"/>
    <xf numFmtId="164" fontId="0" fillId="0" borderId="0" xfId="0" applyNumberFormat="1" applyBorder="1"/>
    <xf numFmtId="165" fontId="0" fillId="0" borderId="0" xfId="0" applyNumberFormat="1" applyBorder="1"/>
    <xf numFmtId="0" fontId="2" fillId="0" borderId="0" xfId="0" applyFont="1" applyAlignment="1">
      <alignment horizontal="center"/>
    </xf>
    <xf numFmtId="164" fontId="0" fillId="0" borderId="2" xfId="0" applyNumberFormat="1" applyBorder="1"/>
    <xf numFmtId="0" fontId="4" fillId="0" borderId="0" xfId="0" applyFont="1" applyAlignment="1">
      <alignment horizontal="center"/>
    </xf>
    <xf numFmtId="164" fontId="3" fillId="0" borderId="3" xfId="0" applyNumberFormat="1" applyFont="1" applyBorder="1"/>
    <xf numFmtId="164" fontId="3" fillId="0" borderId="4" xfId="0" applyNumberFormat="1" applyFont="1" applyBorder="1"/>
    <xf numFmtId="3" fontId="3" fillId="0" borderId="0" xfId="0" applyNumberFormat="1" applyFont="1" applyBorder="1"/>
    <xf numFmtId="164" fontId="3" fillId="0" borderId="0" xfId="0" applyNumberFormat="1" applyFont="1" applyBorder="1"/>
    <xf numFmtId="9" fontId="0" fillId="0" borderId="0" xfId="0" applyNumberFormat="1"/>
    <xf numFmtId="10" fontId="0" fillId="0" borderId="0" xfId="0" applyNumberFormat="1"/>
    <xf numFmtId="0" fontId="0" fillId="0" borderId="0" xfId="0" applyNumberFormat="1"/>
    <xf numFmtId="164" fontId="3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5" fillId="0" borderId="5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6" xfId="0" applyFont="1" applyFill="1" applyBorder="1" applyAlignment="1"/>
    <xf numFmtId="0" fontId="7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/>
    </xf>
    <xf numFmtId="3" fontId="0" fillId="0" borderId="0" xfId="0" applyNumberFormat="1" applyFill="1" applyBorder="1" applyAlignment="1"/>
    <xf numFmtId="3" fontId="3" fillId="0" borderId="9" xfId="0" applyNumberFormat="1" applyFont="1" applyFill="1" applyBorder="1" applyAlignment="1"/>
    <xf numFmtId="0" fontId="7" fillId="0" borderId="6" xfId="0" applyFont="1" applyFill="1" applyBorder="1" applyAlignment="1">
      <alignment horizontal="center"/>
    </xf>
    <xf numFmtId="3" fontId="0" fillId="0" borderId="8" xfId="0" applyNumberFormat="1" applyFill="1" applyBorder="1" applyAlignment="1"/>
    <xf numFmtId="3" fontId="3" fillId="0" borderId="5" xfId="0" applyNumberFormat="1" applyFont="1" applyFill="1" applyBorder="1" applyAlignment="1"/>
    <xf numFmtId="0" fontId="3" fillId="0" borderId="0" xfId="0" applyFont="1" applyAlignment="1">
      <alignment horizontal="left" indent="2"/>
    </xf>
    <xf numFmtId="3" fontId="0" fillId="0" borderId="2" xfId="0" applyNumberFormat="1" applyBorder="1"/>
    <xf numFmtId="164" fontId="3" fillId="0" borderId="2" xfId="0" applyNumberFormat="1" applyFont="1" applyBorder="1"/>
    <xf numFmtId="164" fontId="8" fillId="0" borderId="0" xfId="0" applyNumberFormat="1" applyFont="1" applyBorder="1"/>
    <xf numFmtId="3" fontId="8" fillId="0" borderId="0" xfId="0" applyNumberFormat="1" applyFont="1" applyBorder="1"/>
    <xf numFmtId="0" fontId="0" fillId="0" borderId="10" xfId="0" applyFill="1" applyBorder="1" applyAlignment="1"/>
    <xf numFmtId="10" fontId="0" fillId="0" borderId="10" xfId="1" applyNumberFormat="1" applyFont="1" applyFill="1" applyBorder="1" applyAlignment="1"/>
    <xf numFmtId="9" fontId="0" fillId="0" borderId="10" xfId="0" applyNumberFormat="1" applyFill="1" applyBorder="1" applyAlignment="1"/>
    <xf numFmtId="10" fontId="0" fillId="0" borderId="10" xfId="0" applyNumberFormat="1" applyFill="1" applyBorder="1" applyAlignment="1"/>
    <xf numFmtId="166" fontId="0" fillId="0" borderId="10" xfId="0" applyNumberFormat="1" applyFill="1" applyBorder="1" applyAlignment="1"/>
    <xf numFmtId="2" fontId="0" fillId="0" borderId="10" xfId="0" applyNumberFormat="1" applyFill="1" applyBorder="1" applyAlignment="1"/>
    <xf numFmtId="9" fontId="0" fillId="0" borderId="10" xfId="1" applyFont="1" applyFill="1" applyBorder="1" applyAlignment="1"/>
    <xf numFmtId="0" fontId="0" fillId="0" borderId="11" xfId="0" applyFill="1" applyBorder="1" applyAlignment="1"/>
    <xf numFmtId="2" fontId="0" fillId="0" borderId="11" xfId="0" applyNumberFormat="1" applyFill="1" applyBorder="1" applyAlignment="1"/>
    <xf numFmtId="0" fontId="9" fillId="0" borderId="1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10" xfId="0" applyFill="1" applyBorder="1" applyAlignment="1">
      <alignment horizontal="right"/>
    </xf>
    <xf numFmtId="0" fontId="9" fillId="0" borderId="12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3:G36"/>
  <sheetViews>
    <sheetView showGridLines="0" zoomScale="75" workbookViewId="0"/>
  </sheetViews>
  <sheetFormatPr baseColWidth="10" defaultRowHeight="12.75"/>
  <cols>
    <col min="3" max="3" width="14" customWidth="1"/>
    <col min="4" max="4" width="12.7109375" bestFit="1" customWidth="1"/>
    <col min="5" max="5" width="2.42578125" style="1" customWidth="1"/>
    <col min="6" max="6" width="12.7109375" bestFit="1" customWidth="1"/>
    <col min="7" max="7" width="2.42578125" style="1" customWidth="1"/>
    <col min="8" max="8" width="5" customWidth="1"/>
  </cols>
  <sheetData>
    <row r="3" spans="1:7" ht="15.75">
      <c r="A3" s="55" t="s">
        <v>48</v>
      </c>
      <c r="B3" s="55"/>
      <c r="C3" s="55"/>
      <c r="D3" s="55"/>
      <c r="E3" s="55"/>
      <c r="F3" s="55"/>
      <c r="G3" s="55"/>
    </row>
    <row r="4" spans="1:7" ht="15.75">
      <c r="A4" s="55" t="s">
        <v>8</v>
      </c>
      <c r="B4" s="55"/>
      <c r="C4" s="55"/>
      <c r="D4" s="55"/>
      <c r="E4" s="55"/>
      <c r="F4" s="55"/>
      <c r="G4" s="55"/>
    </row>
    <row r="5" spans="1:7" ht="15.75">
      <c r="A5" s="55" t="s">
        <v>9</v>
      </c>
      <c r="B5" s="55"/>
      <c r="C5" s="55"/>
      <c r="D5" s="55"/>
      <c r="E5" s="55"/>
      <c r="F5" s="55"/>
      <c r="G5" s="55"/>
    </row>
    <row r="6" spans="1:7" ht="15.75">
      <c r="A6" s="12"/>
      <c r="B6" s="12"/>
      <c r="C6" s="12"/>
      <c r="D6" s="12"/>
      <c r="E6" s="12"/>
      <c r="F6" s="12"/>
      <c r="G6" s="12"/>
    </row>
    <row r="7" spans="1:7">
      <c r="D7" s="51" t="s">
        <v>49</v>
      </c>
      <c r="E7" s="52"/>
      <c r="F7" s="51" t="s">
        <v>50</v>
      </c>
      <c r="G7" s="14"/>
    </row>
    <row r="8" spans="1:7" ht="15.75">
      <c r="A8" s="8" t="s">
        <v>51</v>
      </c>
    </row>
    <row r="9" spans="1:7" ht="6" customHeight="1"/>
    <row r="10" spans="1:7">
      <c r="A10" s="24" t="s">
        <v>0</v>
      </c>
    </row>
    <row r="11" spans="1:7" ht="4.5" customHeight="1">
      <c r="A11" s="24"/>
      <c r="D11" s="4"/>
      <c r="E11" s="3"/>
      <c r="F11" s="4"/>
    </row>
    <row r="12" spans="1:7">
      <c r="A12" s="36" t="s">
        <v>36</v>
      </c>
      <c r="D12" s="4">
        <v>600000</v>
      </c>
      <c r="E12" s="3"/>
      <c r="F12" s="4">
        <v>450000</v>
      </c>
    </row>
    <row r="13" spans="1:7">
      <c r="A13" s="36" t="s">
        <v>37</v>
      </c>
      <c r="D13" s="13">
        <v>324000</v>
      </c>
      <c r="E13" s="37"/>
      <c r="F13" s="13">
        <v>301000</v>
      </c>
    </row>
    <row r="14" spans="1:7" ht="12.75" customHeight="1">
      <c r="A14" s="25"/>
      <c r="D14" s="4">
        <v>924000</v>
      </c>
      <c r="E14" s="3"/>
      <c r="F14" s="4">
        <v>751000</v>
      </c>
      <c r="G14" s="3"/>
    </row>
    <row r="15" spans="1:7" ht="12.75" customHeight="1">
      <c r="A15" s="25"/>
      <c r="D15" s="4"/>
      <c r="E15" s="3"/>
      <c r="F15" s="4"/>
      <c r="G15" s="3"/>
    </row>
    <row r="16" spans="1:7">
      <c r="A16" s="24" t="s">
        <v>1</v>
      </c>
      <c r="D16" s="4">
        <v>2440000</v>
      </c>
      <c r="E16" s="3"/>
      <c r="F16" s="4">
        <v>2418000</v>
      </c>
      <c r="G16" s="3"/>
    </row>
    <row r="17" spans="1:7">
      <c r="A17" s="24" t="s">
        <v>2</v>
      </c>
      <c r="D17" s="7">
        <v>-1130000</v>
      </c>
      <c r="E17" s="3"/>
      <c r="F17" s="7">
        <v>-998000</v>
      </c>
      <c r="G17" s="11"/>
    </row>
    <row r="18" spans="1:7">
      <c r="D18" s="5">
        <v>1310000</v>
      </c>
      <c r="E18" s="3"/>
      <c r="F18" s="5">
        <v>1420000</v>
      </c>
      <c r="G18" s="10"/>
    </row>
    <row r="19" spans="1:7" ht="16.5" thickBot="1">
      <c r="A19" s="8" t="s">
        <v>3</v>
      </c>
      <c r="D19" s="16">
        <v>2234000</v>
      </c>
      <c r="E19" s="17"/>
      <c r="F19" s="16">
        <v>2171000</v>
      </c>
      <c r="G19" s="18"/>
    </row>
    <row r="20" spans="1:7" ht="13.5" thickTop="1">
      <c r="D20" s="2"/>
      <c r="E20" s="3"/>
      <c r="F20" s="2"/>
      <c r="G20" s="3"/>
    </row>
    <row r="21" spans="1:7" ht="6" customHeight="1">
      <c r="D21" s="2"/>
      <c r="E21" s="3"/>
      <c r="F21" s="2"/>
      <c r="G21" s="3"/>
    </row>
    <row r="22" spans="1:7" ht="15.75">
      <c r="A22" s="8" t="s">
        <v>52</v>
      </c>
      <c r="D22" s="2"/>
      <c r="E22" s="3"/>
      <c r="F22" s="2"/>
      <c r="G22" s="3"/>
    </row>
    <row r="23" spans="1:7" ht="6" customHeight="1">
      <c r="D23" s="2"/>
      <c r="E23" s="3"/>
      <c r="F23" s="2"/>
      <c r="G23" s="3"/>
    </row>
    <row r="24" spans="1:7">
      <c r="A24" s="24" t="s">
        <v>4</v>
      </c>
      <c r="D24" s="4">
        <v>633580</v>
      </c>
      <c r="E24" s="3"/>
      <c r="F24" s="4">
        <v>606600</v>
      </c>
      <c r="G24" s="3"/>
    </row>
    <row r="25" spans="1:7" ht="6" customHeight="1">
      <c r="A25" s="25"/>
      <c r="D25" s="2"/>
      <c r="E25" s="3"/>
      <c r="F25" s="2"/>
      <c r="G25" s="3"/>
    </row>
    <row r="26" spans="1:7">
      <c r="A26" s="24" t="s">
        <v>35</v>
      </c>
      <c r="D26" s="7">
        <v>720000</v>
      </c>
      <c r="E26" s="3"/>
      <c r="F26" s="7">
        <v>820000</v>
      </c>
      <c r="G26" s="3"/>
    </row>
    <row r="27" spans="1:7" ht="15.75" customHeight="1">
      <c r="A27" s="24" t="s">
        <v>25</v>
      </c>
      <c r="D27" s="22">
        <f>SUM(D24:D26)</f>
        <v>1353580</v>
      </c>
      <c r="E27" s="23"/>
      <c r="F27" s="22">
        <f>SUM(F24:F26)</f>
        <v>1426600</v>
      </c>
      <c r="G27" s="3"/>
    </row>
    <row r="28" spans="1:7" ht="6" customHeight="1">
      <c r="A28" s="25"/>
      <c r="D28" s="3"/>
      <c r="E28" s="3"/>
      <c r="F28" s="3"/>
      <c r="G28" s="3"/>
    </row>
    <row r="29" spans="1:7">
      <c r="A29" s="24" t="s">
        <v>5</v>
      </c>
      <c r="G29" s="3"/>
    </row>
    <row r="30" spans="1:7" ht="6" customHeight="1">
      <c r="A30" s="24"/>
      <c r="D30" s="18"/>
      <c r="E30" s="17"/>
      <c r="F30" s="18"/>
      <c r="G30" s="3"/>
    </row>
    <row r="31" spans="1:7">
      <c r="A31" s="36" t="s">
        <v>38</v>
      </c>
      <c r="D31" s="39">
        <v>600000</v>
      </c>
      <c r="E31" s="40"/>
      <c r="F31" s="39">
        <v>600000</v>
      </c>
      <c r="G31" s="3"/>
    </row>
    <row r="32" spans="1:7">
      <c r="A32" s="36" t="s">
        <v>6</v>
      </c>
      <c r="D32" s="7">
        <f>'Résultats-BNR'!D32</f>
        <v>280420</v>
      </c>
      <c r="E32" s="11"/>
      <c r="F32" s="7">
        <f>'Résultats-BNR'!F32</f>
        <v>144400</v>
      </c>
      <c r="G32" s="3"/>
    </row>
    <row r="33" spans="1:7">
      <c r="D33" s="38">
        <v>880420</v>
      </c>
      <c r="E33" s="17"/>
      <c r="F33" s="38">
        <v>744400</v>
      </c>
      <c r="G33" s="10"/>
    </row>
    <row r="34" spans="1:7" ht="6" customHeight="1">
      <c r="D34" s="2"/>
      <c r="E34" s="3"/>
      <c r="F34" s="2"/>
      <c r="G34" s="3"/>
    </row>
    <row r="35" spans="1:7" ht="16.5" thickBot="1">
      <c r="A35" s="8" t="s">
        <v>7</v>
      </c>
      <c r="D35" s="15">
        <v>2234000</v>
      </c>
      <c r="E35" s="17"/>
      <c r="F35" s="15">
        <v>2171000</v>
      </c>
      <c r="G35" s="18"/>
    </row>
    <row r="36" spans="1:7" ht="5.25" customHeight="1" thickTop="1"/>
  </sheetData>
  <mergeCells count="3">
    <mergeCell ref="A3:G3"/>
    <mergeCell ref="A4:G4"/>
    <mergeCell ref="A5:G5"/>
  </mergeCells>
  <phoneticPr fontId="0" type="noConversion"/>
  <pageMargins left="0.78740157499999996" right="0.78740157499999996" top="0.984251969" bottom="0.984251969" header="0.4921259845" footer="0.4921259845"/>
  <pageSetup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2:I33"/>
  <sheetViews>
    <sheetView showGridLines="0" workbookViewId="0">
      <selection activeCell="A2" sqref="A2:G33"/>
    </sheetView>
  </sheetViews>
  <sheetFormatPr baseColWidth="10" defaultRowHeight="12.75"/>
  <cols>
    <col min="3" max="3" width="9.28515625" customWidth="1"/>
    <col min="4" max="4" width="13.28515625" bestFit="1" customWidth="1"/>
    <col min="5" max="5" width="2.42578125" customWidth="1"/>
    <col min="6" max="6" width="11.7109375" bestFit="1" customWidth="1"/>
    <col min="7" max="7" width="2.42578125" customWidth="1"/>
  </cols>
  <sheetData>
    <row r="2" spans="1:9" ht="15.75">
      <c r="A2" s="55" t="s">
        <v>48</v>
      </c>
      <c r="B2" s="55"/>
      <c r="C2" s="55"/>
      <c r="D2" s="55"/>
      <c r="E2" s="55"/>
      <c r="F2" s="55"/>
      <c r="G2" s="55"/>
    </row>
    <row r="3" spans="1:9" ht="15.75">
      <c r="A3" s="55" t="s">
        <v>18</v>
      </c>
      <c r="B3" s="55"/>
      <c r="C3" s="55"/>
      <c r="D3" s="55"/>
      <c r="E3" s="55"/>
      <c r="F3" s="55"/>
      <c r="G3" s="55"/>
    </row>
    <row r="4" spans="1:9" ht="15.75">
      <c r="A4" s="55" t="s">
        <v>17</v>
      </c>
      <c r="B4" s="55"/>
      <c r="C4" s="55"/>
      <c r="D4" s="55"/>
      <c r="E4" s="55"/>
      <c r="F4" s="55"/>
      <c r="G4" s="55"/>
    </row>
    <row r="5" spans="1:9" ht="15.75">
      <c r="A5" s="12"/>
      <c r="B5" s="12"/>
      <c r="C5" s="12"/>
      <c r="D5" s="12"/>
      <c r="E5" s="12"/>
      <c r="F5" s="12"/>
      <c r="G5" s="12"/>
    </row>
    <row r="6" spans="1:9">
      <c r="D6" s="51" t="s">
        <v>49</v>
      </c>
      <c r="E6" s="52"/>
      <c r="F6" s="51" t="s">
        <v>50</v>
      </c>
      <c r="G6" s="14"/>
    </row>
    <row r="7" spans="1:9" ht="24" customHeight="1">
      <c r="A7" s="9" t="s">
        <v>10</v>
      </c>
      <c r="D7" s="4">
        <v>5100000</v>
      </c>
      <c r="F7" s="4">
        <v>4200000</v>
      </c>
      <c r="I7" s="19"/>
    </row>
    <row r="8" spans="1:9">
      <c r="A8" s="9" t="s">
        <v>11</v>
      </c>
      <c r="D8" s="7">
        <v>3670000</v>
      </c>
      <c r="F8" s="7">
        <v>3300000</v>
      </c>
      <c r="I8" s="19"/>
    </row>
    <row r="9" spans="1:9">
      <c r="A9" s="9" t="s">
        <v>12</v>
      </c>
      <c r="D9" s="10">
        <v>1430000</v>
      </c>
      <c r="E9" s="1"/>
      <c r="F9" s="10">
        <v>900000</v>
      </c>
      <c r="G9" s="1"/>
    </row>
    <row r="10" spans="1:9">
      <c r="D10" s="4"/>
      <c r="F10" s="4"/>
    </row>
    <row r="11" spans="1:9">
      <c r="A11" s="9"/>
    </row>
    <row r="12" spans="1:9">
      <c r="A12" s="9" t="s">
        <v>13</v>
      </c>
      <c r="D12" s="4">
        <v>882000</v>
      </c>
      <c r="F12" s="4">
        <v>758000</v>
      </c>
      <c r="I12" s="20"/>
    </row>
    <row r="13" spans="1:9">
      <c r="A13" s="9" t="s">
        <v>14</v>
      </c>
      <c r="D13" s="7">
        <v>121300</v>
      </c>
      <c r="F13" s="7">
        <v>63000</v>
      </c>
      <c r="I13" s="21"/>
    </row>
    <row r="14" spans="1:9">
      <c r="A14" s="9"/>
      <c r="D14" s="5">
        <v>1003300</v>
      </c>
      <c r="F14" s="5">
        <v>821000</v>
      </c>
    </row>
    <row r="15" spans="1:9">
      <c r="A15" s="9" t="s">
        <v>15</v>
      </c>
      <c r="D15" s="13">
        <v>426700</v>
      </c>
      <c r="F15" s="13">
        <v>79000</v>
      </c>
    </row>
    <row r="16" spans="1:9">
      <c r="A16" s="9" t="s">
        <v>19</v>
      </c>
      <c r="D16" s="13">
        <v>170680</v>
      </c>
      <c r="F16" s="13">
        <v>31600</v>
      </c>
    </row>
    <row r="17" spans="1:7">
      <c r="A17" s="9"/>
    </row>
    <row r="18" spans="1:7" ht="13.5" thickBot="1">
      <c r="A18" s="9" t="s">
        <v>16</v>
      </c>
      <c r="D18" s="15">
        <v>256020</v>
      </c>
      <c r="E18" s="9"/>
      <c r="F18" s="15">
        <v>47400</v>
      </c>
      <c r="G18" s="9"/>
    </row>
    <row r="19" spans="1:7" ht="13.5" thickTop="1"/>
    <row r="22" spans="1:7" ht="15.75">
      <c r="A22" s="55" t="s">
        <v>26</v>
      </c>
      <c r="B22" s="55"/>
      <c r="C22" s="55"/>
      <c r="D22" s="55"/>
      <c r="E22" s="55"/>
      <c r="F22" s="55"/>
      <c r="G22" s="55"/>
    </row>
    <row r="23" spans="1:7" ht="15.75">
      <c r="A23" s="55" t="s">
        <v>24</v>
      </c>
      <c r="B23" s="55"/>
      <c r="C23" s="55"/>
      <c r="D23" s="55"/>
      <c r="E23" s="55"/>
      <c r="F23" s="55"/>
      <c r="G23" s="55"/>
    </row>
    <row r="24" spans="1:7" ht="15.75">
      <c r="A24" s="55" t="s">
        <v>17</v>
      </c>
      <c r="B24" s="55"/>
      <c r="C24" s="55"/>
      <c r="D24" s="55"/>
      <c r="E24" s="55"/>
      <c r="F24" s="55"/>
      <c r="G24" s="55"/>
    </row>
    <row r="26" spans="1:7">
      <c r="D26" s="51" t="str">
        <f>D6</f>
        <v>20x6</v>
      </c>
      <c r="E26" s="52"/>
      <c r="F26" s="51" t="str">
        <f>F6</f>
        <v>20x5</v>
      </c>
      <c r="G26" s="14"/>
    </row>
    <row r="28" spans="1:7">
      <c r="A28" s="9" t="s">
        <v>20</v>
      </c>
      <c r="D28" s="4">
        <v>144400</v>
      </c>
      <c r="F28" s="4">
        <v>117000</v>
      </c>
    </row>
    <row r="29" spans="1:7">
      <c r="A29" s="9" t="s">
        <v>16</v>
      </c>
      <c r="D29" s="6">
        <v>256020</v>
      </c>
      <c r="F29" s="6">
        <v>47400</v>
      </c>
    </row>
    <row r="30" spans="1:7">
      <c r="A30" s="9" t="s">
        <v>21</v>
      </c>
      <c r="D30" s="6">
        <v>20000</v>
      </c>
      <c r="F30" s="6">
        <v>20000</v>
      </c>
    </row>
    <row r="31" spans="1:7">
      <c r="A31" s="9" t="s">
        <v>22</v>
      </c>
      <c r="D31" s="6">
        <v>100000</v>
      </c>
      <c r="F31" s="6"/>
    </row>
    <row r="32" spans="1:7" ht="13.5" thickBot="1">
      <c r="A32" s="9" t="s">
        <v>23</v>
      </c>
      <c r="D32" s="16">
        <v>280420</v>
      </c>
      <c r="E32" s="9"/>
      <c r="F32" s="16">
        <v>144400</v>
      </c>
      <c r="G32" s="9"/>
    </row>
    <row r="33" ht="6" customHeight="1" thickTop="1"/>
  </sheetData>
  <mergeCells count="6">
    <mergeCell ref="A23:G23"/>
    <mergeCell ref="A24:G24"/>
    <mergeCell ref="A2:G2"/>
    <mergeCell ref="A3:G3"/>
    <mergeCell ref="A4:G4"/>
    <mergeCell ref="A22:G22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2:L22"/>
  <sheetViews>
    <sheetView showGridLines="0" tabSelected="1" workbookViewId="0">
      <selection activeCell="G10" sqref="G10"/>
    </sheetView>
  </sheetViews>
  <sheetFormatPr baseColWidth="10" defaultRowHeight="12.75"/>
  <cols>
    <col min="1" max="1" width="13.42578125" customWidth="1"/>
    <col min="2" max="5" width="10.42578125" customWidth="1"/>
    <col min="6" max="6" width="11.42578125" customWidth="1"/>
    <col min="7" max="7" width="25.140625" bestFit="1" customWidth="1"/>
    <col min="8" max="8" width="7.28515625" customWidth="1"/>
    <col min="9" max="10" width="8.5703125" customWidth="1"/>
  </cols>
  <sheetData>
    <row r="2" spans="1:12" ht="18">
      <c r="A2" s="56" t="s">
        <v>54</v>
      </c>
      <c r="B2" s="56"/>
      <c r="C2" s="56"/>
      <c r="D2" s="56"/>
      <c r="E2" s="56"/>
      <c r="K2" s="27"/>
      <c r="L2" s="27"/>
    </row>
    <row r="3" spans="1:12" ht="13.5" thickBot="1"/>
    <row r="4" spans="1:12">
      <c r="A4" s="28"/>
      <c r="B4" s="29" t="s">
        <v>31</v>
      </c>
      <c r="C4" s="29" t="s">
        <v>32</v>
      </c>
      <c r="D4" s="29" t="s">
        <v>33</v>
      </c>
      <c r="E4" s="33" t="s">
        <v>34</v>
      </c>
    </row>
    <row r="5" spans="1:12">
      <c r="A5" s="30" t="s">
        <v>27</v>
      </c>
      <c r="B5" s="31">
        <v>365326</v>
      </c>
      <c r="C5" s="31">
        <v>1288254</v>
      </c>
      <c r="D5" s="31">
        <v>1172145</v>
      </c>
      <c r="E5" s="34">
        <v>387973</v>
      </c>
    </row>
    <row r="6" spans="1:12">
      <c r="A6" s="30" t="s">
        <v>28</v>
      </c>
      <c r="B6" s="31">
        <v>585362</v>
      </c>
      <c r="C6" s="31">
        <v>66514</v>
      </c>
      <c r="D6" s="31">
        <v>109652</v>
      </c>
      <c r="E6" s="34">
        <v>589562</v>
      </c>
    </row>
    <row r="7" spans="1:12">
      <c r="A7" s="30" t="s">
        <v>29</v>
      </c>
      <c r="B7" s="31">
        <v>75250</v>
      </c>
      <c r="C7" s="31">
        <v>74253</v>
      </c>
      <c r="D7" s="31">
        <v>212563</v>
      </c>
      <c r="E7" s="34">
        <v>70256</v>
      </c>
    </row>
    <row r="8" spans="1:12">
      <c r="A8" s="30" t="s">
        <v>30</v>
      </c>
      <c r="B8" s="31">
        <v>25745</v>
      </c>
      <c r="C8" s="31">
        <v>26958</v>
      </c>
      <c r="D8" s="31">
        <v>23645</v>
      </c>
      <c r="E8" s="34">
        <v>26542</v>
      </c>
    </row>
    <row r="9" spans="1:12" ht="13.5" thickBot="1">
      <c r="A9" s="26"/>
      <c r="B9" s="32">
        <f>SUM(B5:B8)</f>
        <v>1051683</v>
      </c>
      <c r="C9" s="32">
        <f>SUM(C5:C8)</f>
        <v>1455979</v>
      </c>
      <c r="D9" s="32">
        <f>SUM(D5:D8)</f>
        <v>1518005</v>
      </c>
      <c r="E9" s="35">
        <f>SUM(E5:E8)</f>
        <v>1074333</v>
      </c>
      <c r="F9" s="10"/>
    </row>
    <row r="13" spans="1:12" ht="18">
      <c r="G13" s="56" t="s">
        <v>39</v>
      </c>
      <c r="H13" s="56"/>
      <c r="I13" s="56"/>
      <c r="J13" s="56"/>
    </row>
    <row r="14" spans="1:12" ht="13.5" thickBot="1"/>
    <row r="15" spans="1:12" ht="26.25" thickBot="1">
      <c r="G15" s="50"/>
      <c r="H15" s="50" t="s">
        <v>49</v>
      </c>
      <c r="I15" s="50" t="s">
        <v>50</v>
      </c>
      <c r="J15" s="54" t="s">
        <v>53</v>
      </c>
    </row>
    <row r="16" spans="1:12">
      <c r="G16" s="41" t="s">
        <v>40</v>
      </c>
      <c r="H16" s="42">
        <f>'Résultats-BNR'!D9/'Résultats-BNR'!D7</f>
        <v>0.2803921568627451</v>
      </c>
      <c r="I16" s="42">
        <f>'Résultats-BNR'!F9/'Résultats-BNR'!F7</f>
        <v>0.21428571428571427</v>
      </c>
      <c r="J16" s="43">
        <v>0.24</v>
      </c>
    </row>
    <row r="17" spans="7:10">
      <c r="G17" s="41" t="s">
        <v>41</v>
      </c>
      <c r="H17" s="42">
        <f>'Résultats-BNR'!D18/'Résultats-BNR'!D7</f>
        <v>5.0200000000000002E-2</v>
      </c>
      <c r="I17" s="42">
        <f>'Résultats-BNR'!F18/'Résultats-BNR'!F7</f>
        <v>1.1285714285714286E-2</v>
      </c>
      <c r="J17" s="44">
        <v>4.4999999999999998E-2</v>
      </c>
    </row>
    <row r="18" spans="7:10">
      <c r="G18" s="41" t="s">
        <v>42</v>
      </c>
      <c r="H18" s="45">
        <f>('Résultats-BNR'!D18-20000)/40000</f>
        <v>5.9005000000000001</v>
      </c>
      <c r="I18" s="45">
        <f>('Résultats-BNR'!F18-20000)/40000</f>
        <v>0.68500000000000005</v>
      </c>
      <c r="J18" s="53" t="s">
        <v>47</v>
      </c>
    </row>
    <row r="19" spans="7:10">
      <c r="G19" s="41" t="s">
        <v>44</v>
      </c>
      <c r="H19" s="46">
        <f>Bilan!D14/Bilan!D27</f>
        <v>0.68263419967789118</v>
      </c>
      <c r="I19" s="46">
        <f>Bilan!F14/Bilan!F27</f>
        <v>0.52642646852656672</v>
      </c>
      <c r="J19" s="41">
        <v>1.2</v>
      </c>
    </row>
    <row r="20" spans="7:10">
      <c r="G20" s="41" t="s">
        <v>43</v>
      </c>
      <c r="H20" s="47">
        <f>Bilan!D27/Bilan!D19</f>
        <v>0.60589973142345566</v>
      </c>
      <c r="I20" s="47">
        <f>Bilan!F27/Bilan!F19</f>
        <v>0.65711653615845234</v>
      </c>
      <c r="J20" s="43">
        <v>0.6</v>
      </c>
    </row>
    <row r="21" spans="7:10">
      <c r="G21" s="41" t="s">
        <v>45</v>
      </c>
      <c r="H21" s="46">
        <f>'Résultats-BNR'!D7/Bilan!D19</f>
        <v>2.2829006266786034</v>
      </c>
      <c r="I21" s="46">
        <f>'Résultats-BNR'!F7/Bilan!F19</f>
        <v>1.9345923537540304</v>
      </c>
      <c r="J21" s="41">
        <v>2</v>
      </c>
    </row>
    <row r="22" spans="7:10" ht="13.5" thickBot="1">
      <c r="G22" s="48" t="s">
        <v>46</v>
      </c>
      <c r="H22" s="49">
        <f>'Résultats-BNR'!D7/Bilan!D18</f>
        <v>3.8931297709923665</v>
      </c>
      <c r="I22" s="49">
        <f>'Résultats-BNR'!F7/Bilan!F18</f>
        <v>2.9577464788732395</v>
      </c>
      <c r="J22" s="48">
        <v>3.2</v>
      </c>
    </row>
  </sheetData>
  <mergeCells count="2">
    <mergeCell ref="A2:E2"/>
    <mergeCell ref="G13:J13"/>
  </mergeCells>
  <phoneticPr fontId="0" type="noConversion"/>
  <pageMargins left="0.78740157499999996" right="0.78740157499999996" top="0.984251969" bottom="0.984251969" header="0.4921259845" footer="0.492125984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Bilan</vt:lpstr>
      <vt:lpstr>Résultats-BNR</vt:lpstr>
      <vt:lpstr>Données</vt:lpstr>
    </vt:vector>
  </TitlesOfParts>
  <Company>Bob &amp; Cie.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TNT;Bob</dc:creator>
  <cp:lastModifiedBy>Nicolas</cp:lastModifiedBy>
  <cp:lastPrinted>2002-01-13T23:27:06Z</cp:lastPrinted>
  <dcterms:created xsi:type="dcterms:W3CDTF">2002-01-13T21:50:15Z</dcterms:created>
  <dcterms:modified xsi:type="dcterms:W3CDTF">2014-08-20T15:35:44Z</dcterms:modified>
</cp:coreProperties>
</file>